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235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  <c r="D37" i="1"/>
  <c r="B35" i="1"/>
  <c r="H24" i="1"/>
  <c r="H25" i="1" s="1"/>
  <c r="I25" i="1"/>
  <c r="G25" i="1"/>
  <c r="F25" i="1"/>
  <c r="E25" i="1"/>
  <c r="D25" i="1"/>
  <c r="C31" i="1"/>
  <c r="G8" i="1"/>
  <c r="G7" i="1"/>
  <c r="G9" i="1" s="1"/>
  <c r="B12" i="1" s="1"/>
  <c r="B19" i="1" l="1"/>
  <c r="B16" i="1"/>
  <c r="B18" i="1"/>
  <c r="B17" i="1"/>
</calcChain>
</file>

<file path=xl/sharedStrings.xml><?xml version="1.0" encoding="utf-8"?>
<sst xmlns="http://schemas.openxmlformats.org/spreadsheetml/2006/main" count="29" uniqueCount="29">
  <si>
    <t>연도</t>
    <phoneticPr fontId="2" type="noConversion"/>
  </si>
  <si>
    <t>라면값</t>
    <phoneticPr fontId="2" type="noConversion"/>
  </si>
  <si>
    <t>CAGR</t>
    <phoneticPr fontId="2" type="noConversion"/>
  </si>
  <si>
    <t>2000~2008</t>
    <phoneticPr fontId="2" type="noConversion"/>
  </si>
  <si>
    <t>2007~2008</t>
    <phoneticPr fontId="2" type="noConversion"/>
  </si>
  <si>
    <t>NPV</t>
    <phoneticPr fontId="2" type="noConversion"/>
  </si>
  <si>
    <t>연평균 상승률</t>
    <phoneticPr fontId="2" type="noConversion"/>
  </si>
  <si>
    <t>1963년 10원의 현재가치</t>
    <phoneticPr fontId="2" type="noConversion"/>
  </si>
  <si>
    <t>2007~2013</t>
    <phoneticPr fontId="2" type="noConversion"/>
  </si>
  <si>
    <t>신라면 30개 24,000원</t>
    <phoneticPr fontId="2" type="noConversion"/>
  </si>
  <si>
    <t>신라면 블랙 16개 20,400</t>
    <phoneticPr fontId="2" type="noConversion"/>
  </si>
  <si>
    <t>평균</t>
    <phoneticPr fontId="2" type="noConversion"/>
  </si>
  <si>
    <t>2013년 라면값 산정(11번가 기준)</t>
    <phoneticPr fontId="2" type="noConversion"/>
  </si>
  <si>
    <t>화폐가치 변화 기준 계산(NPV, Net Present Value)</t>
    <phoneticPr fontId="2" type="noConversion"/>
  </si>
  <si>
    <t>50년전 10원의 가치가 943원으로 하락(1963년~2013년, 50년간)</t>
    <phoneticPr fontId="2" type="noConversion"/>
  </si>
  <si>
    <t>화폐 미래 가치 = 현재 가치 * (1+상승률) ^(연도 수)</t>
    <phoneticPr fontId="2" type="noConversion"/>
  </si>
  <si>
    <t>연 평균 가격 상승률 기준 계산(CAGR, Compound Annual Growth Rate)</t>
    <phoneticPr fontId="2" type="noConversion"/>
  </si>
  <si>
    <t xml:space="preserve"> * 신라면 70%, 신라면 블랙 30% 반영</t>
    <phoneticPr fontId="2" type="noConversion"/>
  </si>
  <si>
    <t>http://sensechef.com/509</t>
  </si>
  <si>
    <t>CAGR 계산 방법 참조</t>
    <phoneticPr fontId="2" type="noConversion"/>
  </si>
  <si>
    <t>NPV 계산 방법 참조</t>
    <phoneticPr fontId="2" type="noConversion"/>
  </si>
  <si>
    <t>http://sensechef.com/790</t>
  </si>
  <si>
    <t>명목 가치 하락</t>
    <phoneticPr fontId="2" type="noConversion"/>
  </si>
  <si>
    <t>현재 1억원의 1963년 금액 계산</t>
    <phoneticPr fontId="2" type="noConversion"/>
  </si>
  <si>
    <t>할인율</t>
    <phoneticPr fontId="2" type="noConversion"/>
  </si>
  <si>
    <t>2013년 금액(1억원)</t>
    <phoneticPr fontId="2" type="noConversion"/>
  </si>
  <si>
    <t>1963년 가치 계산</t>
    <phoneticPr fontId="2" type="noConversion"/>
  </si>
  <si>
    <t>현재 1억원은 1963년에 106만원</t>
    <phoneticPr fontId="2" type="noConversion"/>
  </si>
  <si>
    <t>1963~2013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</si>
</sst>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0.0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2" applyNumberFormat="1" applyFont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>
      <alignment vertical="center"/>
    </xf>
    <xf numFmtId="41" fontId="0" fillId="0" borderId="1" xfId="1" applyFont="1" applyBorder="1">
      <alignment vertical="center"/>
    </xf>
    <xf numFmtId="176" fontId="3" fillId="3" borderId="0" xfId="2" applyNumberFormat="1" applyFont="1" applyFill="1">
      <alignment vertical="center"/>
    </xf>
    <xf numFmtId="176" fontId="3" fillId="3" borderId="1" xfId="0" applyNumberFormat="1" applyFont="1" applyFill="1" applyBorder="1">
      <alignment vertical="center"/>
    </xf>
    <xf numFmtId="41" fontId="3" fillId="3" borderId="1" xfId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3" applyAlignment="1">
      <alignment horizontal="left" vertical="center"/>
    </xf>
    <xf numFmtId="0" fontId="5" fillId="0" borderId="0" xfId="3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Comma [0]" xfId="1" builtinId="6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nsechef.com/790" TargetMode="External"/><Relationship Id="rId1" Type="http://schemas.openxmlformats.org/officeDocument/2006/relationships/hyperlink" Target="http://sensechef.com/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abSelected="1" zoomScaleNormal="100" workbookViewId="0">
      <selection activeCell="C17" sqref="C17"/>
    </sheetView>
  </sheetViews>
  <sheetFormatPr defaultRowHeight="16.5" x14ac:dyDescent="0.3"/>
  <cols>
    <col min="3" max="3" width="12.625" customWidth="1"/>
    <col min="4" max="4" width="13" bestFit="1" customWidth="1"/>
  </cols>
  <sheetData>
    <row r="2" spans="1:7" x14ac:dyDescent="0.3">
      <c r="A2" s="15" t="s">
        <v>0</v>
      </c>
      <c r="B2" s="15" t="s">
        <v>1</v>
      </c>
    </row>
    <row r="3" spans="1:7" x14ac:dyDescent="0.3">
      <c r="A3" s="13">
        <v>1963</v>
      </c>
      <c r="B3" s="13">
        <v>10</v>
      </c>
    </row>
    <row r="4" spans="1:7" x14ac:dyDescent="0.3">
      <c r="A4" s="13">
        <v>1970</v>
      </c>
      <c r="B4" s="13">
        <v>20</v>
      </c>
    </row>
    <row r="5" spans="1:7" x14ac:dyDescent="0.3">
      <c r="A5" s="13">
        <v>1978</v>
      </c>
      <c r="B5" s="13">
        <v>50</v>
      </c>
    </row>
    <row r="6" spans="1:7" x14ac:dyDescent="0.3">
      <c r="A6" s="13">
        <v>1981</v>
      </c>
      <c r="B6" s="13">
        <v>100</v>
      </c>
      <c r="D6" s="5" t="s">
        <v>12</v>
      </c>
    </row>
    <row r="7" spans="1:7" x14ac:dyDescent="0.3">
      <c r="A7" s="13">
        <v>1990</v>
      </c>
      <c r="B7" s="13">
        <v>200</v>
      </c>
      <c r="D7" s="21" t="s">
        <v>9</v>
      </c>
      <c r="E7" s="22"/>
      <c r="F7" s="23"/>
      <c r="G7" s="4">
        <f>24000/30</f>
        <v>800</v>
      </c>
    </row>
    <row r="8" spans="1:7" x14ac:dyDescent="0.3">
      <c r="A8" s="13">
        <v>2000</v>
      </c>
      <c r="B8" s="13">
        <v>450</v>
      </c>
      <c r="D8" s="21" t="s">
        <v>10</v>
      </c>
      <c r="E8" s="22"/>
      <c r="F8" s="23"/>
      <c r="G8" s="4">
        <f>20400/16</f>
        <v>1275</v>
      </c>
    </row>
    <row r="9" spans="1:7" x14ac:dyDescent="0.3">
      <c r="A9" s="13">
        <v>2005</v>
      </c>
      <c r="B9" s="13">
        <v>600</v>
      </c>
      <c r="D9" s="21" t="s">
        <v>11</v>
      </c>
      <c r="E9" s="22"/>
      <c r="F9" s="23"/>
      <c r="G9" s="3">
        <f>(G7*0.7+G8*0.3)</f>
        <v>942.5</v>
      </c>
    </row>
    <row r="10" spans="1:7" x14ac:dyDescent="0.3">
      <c r="A10" s="13">
        <v>2007</v>
      </c>
      <c r="B10" s="13">
        <v>650</v>
      </c>
      <c r="D10" t="s">
        <v>17</v>
      </c>
    </row>
    <row r="11" spans="1:7" x14ac:dyDescent="0.3">
      <c r="A11" s="13">
        <v>2008</v>
      </c>
      <c r="B11" s="13">
        <v>750</v>
      </c>
    </row>
    <row r="12" spans="1:7" x14ac:dyDescent="0.3">
      <c r="A12" s="13">
        <v>2013</v>
      </c>
      <c r="B12" s="14">
        <f>G9</f>
        <v>942.5</v>
      </c>
    </row>
    <row r="14" spans="1:7" x14ac:dyDescent="0.3">
      <c r="A14" s="5" t="s">
        <v>16</v>
      </c>
    </row>
    <row r="15" spans="1:7" ht="7.5" customHeight="1" x14ac:dyDescent="0.3">
      <c r="A15" s="5"/>
    </row>
    <row r="16" spans="1:7" x14ac:dyDescent="0.3">
      <c r="A16" t="s">
        <v>2</v>
      </c>
      <c r="B16" s="10">
        <f>(B12/B3)^(1/(A12-A3))-1</f>
        <v>9.5180310161538051E-2</v>
      </c>
      <c r="C16" s="1" t="s">
        <v>28</v>
      </c>
    </row>
    <row r="17" spans="1:9" x14ac:dyDescent="0.3">
      <c r="B17" s="2">
        <f>(B11/B8)^(1/(A11-A8))-1</f>
        <v>6.5935911050706286E-2</v>
      </c>
      <c r="C17" s="1" t="s">
        <v>3</v>
      </c>
    </row>
    <row r="18" spans="1:9" x14ac:dyDescent="0.3">
      <c r="B18" s="2">
        <f>(B11/B10)^(1/(A11-A10))-1</f>
        <v>0.15384615384615374</v>
      </c>
      <c r="C18" s="1" t="s">
        <v>4</v>
      </c>
    </row>
    <row r="19" spans="1:9" x14ac:dyDescent="0.3">
      <c r="B19" s="2">
        <f>(B12/B10)^(1/(A12-A10))-1</f>
        <v>6.3884954289208151E-2</v>
      </c>
      <c r="C19" s="1" t="s">
        <v>8</v>
      </c>
    </row>
    <row r="20" spans="1:9" x14ac:dyDescent="0.3">
      <c r="B20" t="s">
        <v>19</v>
      </c>
      <c r="C20" s="16"/>
      <c r="D20" s="16"/>
      <c r="E20" s="16" t="s">
        <v>18</v>
      </c>
    </row>
    <row r="21" spans="1:9" x14ac:dyDescent="0.3">
      <c r="B21" s="2"/>
      <c r="C21" s="1"/>
    </row>
    <row r="22" spans="1:9" x14ac:dyDescent="0.3">
      <c r="A22" s="5" t="s">
        <v>13</v>
      </c>
    </row>
    <row r="23" spans="1:9" ht="7.5" customHeight="1" x14ac:dyDescent="0.3">
      <c r="A23" s="5"/>
    </row>
    <row r="24" spans="1:9" x14ac:dyDescent="0.3">
      <c r="A24" t="s">
        <v>5</v>
      </c>
      <c r="B24" s="24" t="s">
        <v>6</v>
      </c>
      <c r="C24" s="24"/>
      <c r="D24" s="8">
        <v>0.03</v>
      </c>
      <c r="E24" s="8">
        <v>0.05</v>
      </c>
      <c r="F24" s="8">
        <v>7.0000000000000007E-2</v>
      </c>
      <c r="G24" s="8">
        <v>0.09</v>
      </c>
      <c r="H24" s="11">
        <f>B16</f>
        <v>9.5180310161538051E-2</v>
      </c>
      <c r="I24" s="8">
        <v>0.11</v>
      </c>
    </row>
    <row r="25" spans="1:9" x14ac:dyDescent="0.3">
      <c r="B25" s="25" t="s">
        <v>7</v>
      </c>
      <c r="C25" s="25"/>
      <c r="D25" s="9">
        <f>$B$3*(1+D24)^($A$12-$A$3)</f>
        <v>43.839060187070864</v>
      </c>
      <c r="E25" s="9">
        <f t="shared" ref="E25:F25" si="0">$B$3*(1+E24)^($A$12-$A$3)</f>
        <v>114.67399785753685</v>
      </c>
      <c r="F25" s="9">
        <f t="shared" si="0"/>
        <v>294.5702506307133</v>
      </c>
      <c r="G25" s="9">
        <f>$B$3*(1+G24)^($A$12-$A$3)</f>
        <v>743.57520075819571</v>
      </c>
      <c r="H25" s="12">
        <f>$B$3*(1+H24)^($A$12-$A$3)</f>
        <v>942.49999999999989</v>
      </c>
      <c r="I25" s="9">
        <f t="shared" ref="I25" si="1">$B$3*(1+I24)^($A$12-$A$3)</f>
        <v>1845.6482674021161</v>
      </c>
    </row>
    <row r="27" spans="1:9" x14ac:dyDescent="0.3">
      <c r="B27" t="s">
        <v>15</v>
      </c>
    </row>
    <row r="28" spans="1:9" x14ac:dyDescent="0.3">
      <c r="B28" t="s">
        <v>20</v>
      </c>
      <c r="D28" s="17"/>
      <c r="E28" s="17" t="s">
        <v>21</v>
      </c>
    </row>
    <row r="30" spans="1:9" x14ac:dyDescent="0.3">
      <c r="A30" s="5" t="s">
        <v>14</v>
      </c>
    </row>
    <row r="31" spans="1:9" x14ac:dyDescent="0.3">
      <c r="A31" t="s">
        <v>22</v>
      </c>
      <c r="C31" s="2">
        <f>(B3/B12-1)</f>
        <v>-0.98938992042440321</v>
      </c>
    </row>
    <row r="32" spans="1:9" x14ac:dyDescent="0.3">
      <c r="C32" s="6"/>
    </row>
    <row r="33" spans="1:5" x14ac:dyDescent="0.3">
      <c r="A33" s="5" t="s">
        <v>23</v>
      </c>
    </row>
    <row r="34" spans="1:5" ht="6.75" customHeight="1" x14ac:dyDescent="0.3"/>
    <row r="35" spans="1:5" x14ac:dyDescent="0.3">
      <c r="A35" s="18" t="s">
        <v>24</v>
      </c>
      <c r="B35" s="7">
        <f>B16</f>
        <v>9.5180310161538051E-2</v>
      </c>
    </row>
    <row r="36" spans="1:5" ht="6.75" customHeight="1" x14ac:dyDescent="0.3">
      <c r="B36" s="7"/>
    </row>
    <row r="37" spans="1:5" x14ac:dyDescent="0.3">
      <c r="A37" s="20" t="s">
        <v>25</v>
      </c>
      <c r="B37" s="20"/>
      <c r="C37" s="20"/>
      <c r="D37" s="9">
        <f>100000000</f>
        <v>100000000</v>
      </c>
      <c r="E37" s="19"/>
    </row>
    <row r="38" spans="1:5" x14ac:dyDescent="0.3">
      <c r="A38" s="20" t="s">
        <v>26</v>
      </c>
      <c r="B38" s="20"/>
      <c r="C38" s="20"/>
      <c r="D38" s="9">
        <f>D37/(1+B35)^(2013-1963)</f>
        <v>1061007.957559682</v>
      </c>
      <c r="E38" s="19"/>
    </row>
    <row r="40" spans="1:5" x14ac:dyDescent="0.3">
      <c r="A40" t="s">
        <v>27</v>
      </c>
    </row>
  </sheetData>
  <mergeCells count="7">
    <mergeCell ref="A38:C38"/>
    <mergeCell ref="D7:F7"/>
    <mergeCell ref="D8:F8"/>
    <mergeCell ref="D9:F9"/>
    <mergeCell ref="B24:C24"/>
    <mergeCell ref="B25:C25"/>
    <mergeCell ref="A37:C37"/>
  </mergeCells>
  <phoneticPr fontId="2" type="noConversion"/>
  <hyperlinks>
    <hyperlink ref="E20" r:id="rId1"/>
    <hyperlink ref="E28" r:id="rId2"/>
  </hyperlinks>
  <pageMargins left="0.7" right="0.7" top="0.75" bottom="0.75" header="0.3" footer="0.3"/>
  <pageSetup paperSize="9"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StevenGo</dc:creator>
  <cp:lastModifiedBy>StevenGo</cp:lastModifiedBy>
  <cp:lastPrinted>2013-11-14T01:34:55Z</cp:lastPrinted>
  <dcterms:created xsi:type="dcterms:W3CDTF">2013-11-13T22:24:59Z</dcterms:created>
  <dcterms:modified xsi:type="dcterms:W3CDTF">2013-11-14T22:20:09Z</dcterms:modified>
</cp:coreProperties>
</file>